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revoljl\Work Folders\Documents\2026\Operation\Cold\"/>
    </mc:Choice>
  </mc:AlternateContent>
  <xr:revisionPtr revIDLastSave="0" documentId="13_ncr:1_{F120BDD7-A7F0-4DCC-8FA3-0EA2C2FBEEDF}" xr6:coauthVersionLast="47" xr6:coauthVersionMax="47" xr10:uidLastSave="{00000000-0000-0000-0000-000000000000}"/>
  <bookViews>
    <workbookView xWindow="-3180" yWindow="-20955" windowWidth="32460" windowHeight="19230" xr2:uid="{00000000-000D-0000-FFFF-FFFF00000000}"/>
  </bookViews>
  <sheets>
    <sheet name="Sheet 1 - Operational use of C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  <c r="F8" i="1" s="1" a="1"/>
  <c r="F8" i="1" s="1"/>
  <c r="E7" i="1"/>
  <c r="F7" i="1" s="1" a="1"/>
  <c r="F7" i="1" s="1"/>
  <c r="E15" i="1" a="1"/>
  <c r="E15" i="1" s="1"/>
  <c r="F15" i="1" s="1" a="1"/>
  <c r="F15" i="1" s="1"/>
  <c r="E14" i="1" a="1"/>
  <c r="E14" i="1" s="1"/>
  <c r="F14" i="1" s="1" a="1"/>
  <c r="F14" i="1" s="1"/>
  <c r="E13" i="1" a="1"/>
  <c r="E13" i="1" s="1"/>
  <c r="F13" i="1" s="1" a="1"/>
  <c r="F13" i="1" s="1"/>
  <c r="E12" i="1" a="1"/>
  <c r="E12" i="1" s="1"/>
  <c r="F12" i="1" s="1" a="1"/>
  <c r="F12" i="1" s="1"/>
  <c r="E11" i="1" a="1"/>
  <c r="E11" i="1" s="1"/>
  <c r="F11" i="1" s="1" a="1"/>
  <c r="F11" i="1" s="1"/>
  <c r="E10" i="1" a="1"/>
  <c r="E10" i="1" s="1"/>
  <c r="F10" i="1" s="1" a="1"/>
  <c r="F10" i="1" s="1"/>
  <c r="E9" i="1" a="1"/>
  <c r="E9" i="1" s="1"/>
  <c r="F9" i="1" s="1" a="1"/>
  <c r="F9" i="1" s="1"/>
  <c r="E6" i="1" a="1"/>
  <c r="E6" i="1" s="1"/>
  <c r="F6" i="1" s="1" a="1"/>
  <c r="F6" i="1" s="1"/>
  <c r="E5" i="1" a="1"/>
  <c r="E5" i="1" s="1"/>
  <c r="F5" i="1" s="1" a="1"/>
  <c r="F5" i="1" s="1"/>
  <c r="E4" i="1" a="1"/>
  <c r="E4" i="1" s="1"/>
  <c r="F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<sst xmlns="http://schemas.openxmlformats.org/spreadsheetml/2006/main" count="84" uniqueCount="30">
  <si>
    <t>Operational use of COLD project linac</t>
  </si>
  <si>
    <t>charge beam (nC)</t>
  </si>
  <si>
    <t>Charge dark cur (nC)</t>
  </si>
  <si>
    <t>Rep rate</t>
  </si>
  <si>
    <t>Hours of use</t>
  </si>
  <si>
    <t>TOTAL yearly charge nC (assuming 4µs pulse)</t>
  </si>
  <si>
    <t>MAX Energy</t>
  </si>
  <si>
    <t>stage</t>
  </si>
  <si>
    <t>Description of hours of use</t>
  </si>
  <si>
    <t>4Hz</t>
  </si>
  <si>
    <t>0-150 MeV</t>
  </si>
  <si>
    <t>Phase 0</t>
  </si>
  <si>
    <t>Conditioning 3 month 24/24 h + 8h per day for the resting 3 month</t>
  </si>
  <si>
    <t>0-350 MeV</t>
  </si>
  <si>
    <t>Phase 1</t>
  </si>
  <si>
    <t xml:space="preserve">Test of Phase 1. Experiments for  2h/day for 12 month </t>
  </si>
  <si>
    <t>350 MeV</t>
  </si>
  <si>
    <t>Phase 2</t>
  </si>
  <si>
    <t>10Hz</t>
  </si>
  <si>
    <t>12 month of 2h operation per day (experiments)</t>
  </si>
  <si>
    <t>Linac injector in SY</t>
  </si>
  <si>
    <t>Commissioning (3 month 8h/day), time for injection in SR (180h, 2min per hour), MDT (4days per month for 12 month)</t>
  </si>
  <si>
    <t>Time for injection in SR (180h, 2min per hour), MDT (4days per month for 12 month)</t>
  </si>
  <si>
    <t>6GeV</t>
  </si>
  <si>
    <t>6GeV linac</t>
  </si>
  <si>
    <t xml:space="preserve">Test of Phase 1. Beam commissioning (8h/day) for 3 month + experiments for  2h/day for 9 month </t>
  </si>
  <si>
    <t>351 MeV</t>
  </si>
  <si>
    <t>Phase 3</t>
  </si>
  <si>
    <t>Test of Phase 2. Conditioning 3 month 24/24 h (only dark currents).</t>
  </si>
  <si>
    <t xml:space="preserve">Test of Phase 2.  Beam commissioning for 3 month. Experiments for  2h/day for 6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</si>
</sst>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  <font>
      <sz val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5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0" fontId="2" fillId="3" borderId="2" xfId="0" applyNumberFormat="1" applyFont="1" applyFill="1" applyBorder="1" applyAlignment="1">
      <alignment vertical="top" wrapText="1"/>
    </xf>
    <xf numFmtId="0" fontId="0" fillId="0" borderId="3" xfId="0" applyNumberFormat="1" applyFont="1" applyBorder="1" applyAlignment="1">
      <alignment vertical="top" wrapText="1"/>
    </xf>
    <xf numFmtId="0" fontId="0" fillId="0" borderId="4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2" fillId="3" borderId="5" xfId="0" applyNumberFormat="1" applyFont="1" applyFill="1" applyBorder="1" applyAlignment="1">
      <alignment vertical="top" wrapText="1"/>
    </xf>
    <xf numFmtId="0" fontId="0" fillId="0" borderId="6" xfId="0" applyNumberFormat="1" applyFont="1" applyBorder="1" applyAlignment="1">
      <alignment vertical="top" wrapText="1"/>
    </xf>
    <xf numFmtId="0" fontId="0" fillId="0" borderId="7" xfId="0" applyNumberFormat="1" applyFont="1" applyBorder="1" applyAlignment="1">
      <alignment vertical="top" wrapText="1"/>
    </xf>
    <xf numFmtId="49" fontId="0" fillId="0" borderId="7" xfId="0" applyNumberFormat="1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I21" sqref="I21"/>
    </sheetView>
  </sheetViews>
  <sheetFormatPr defaultColWidth="16.28515625" defaultRowHeight="19.899999999999999" customHeight="1"/>
  <cols>
    <col min="1" max="1" width="16.28515625" style="1" customWidth="1"/>
    <col min="2" max="2" width="13.140625" style="1" bestFit="1" customWidth="1"/>
    <col min="3" max="3" width="15.7109375" style="1" bestFit="1" customWidth="1"/>
    <col min="4" max="4" width="8.7109375" style="1" bestFit="1" customWidth="1"/>
    <col min="5" max="5" width="12.140625" style="1" bestFit="1" customWidth="1"/>
    <col min="6" max="6" width="13.7109375" style="1" bestFit="1" customWidth="1"/>
    <col min="7" max="7" width="12" style="1" bestFit="1" customWidth="1"/>
    <col min="8" max="8" width="14.140625" style="1" bestFit="1" customWidth="1"/>
    <col min="9" max="9" width="56.85546875" style="1" bestFit="1" customWidth="1"/>
    <col min="10" max="10" width="16.28515625" style="1" customWidth="1"/>
    <col min="11" max="16384" width="16.28515625" style="1"/>
  </cols>
  <sheetData>
    <row r="1" spans="1:9" ht="27.6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ht="56.25" customHeight="1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ht="20.25" customHeight="1">
      <c r="A3" s="4">
        <v>2026</v>
      </c>
      <c r="B3" s="5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7"/>
      <c r="I3" s="7"/>
    </row>
    <row r="4" spans="1:9" ht="20.100000000000001" customHeight="1">
      <c r="A4" s="8">
        <v>2027</v>
      </c>
      <c r="B4" s="9">
        <v>0</v>
      </c>
      <c r="C4" s="10">
        <v>1</v>
      </c>
      <c r="D4" s="11" t="s">
        <v>9</v>
      </c>
      <c r="E4" s="10" cm="1">
        <f t="array" ref="E4">24*30*3+8*30*3</f>
        <v>2880</v>
      </c>
      <c r="F4" s="10">
        <f>E4*3600*4*(C4+B4)*0.000004</f>
        <v>165.88800000000001</v>
      </c>
      <c r="G4" s="11" t="s">
        <v>10</v>
      </c>
      <c r="H4" s="11" t="s">
        <v>11</v>
      </c>
      <c r="I4" s="11" t="s">
        <v>12</v>
      </c>
    </row>
    <row r="5" spans="1:9" ht="20.100000000000001" customHeight="1">
      <c r="A5" s="8">
        <v>2028</v>
      </c>
      <c r="B5" s="9">
        <v>0.7</v>
      </c>
      <c r="C5" s="10">
        <v>1</v>
      </c>
      <c r="D5" s="11" t="s">
        <v>9</v>
      </c>
      <c r="E5" s="10" cm="1">
        <f t="array" ref="E5">2*30*12</f>
        <v>720</v>
      </c>
      <c r="F5" s="10" cm="1">
        <f t="array" ref="F5">E5*3600*4*(C5+B5)*0.000004</f>
        <v>70.502399999999994</v>
      </c>
      <c r="G5" s="11" t="s">
        <v>13</v>
      </c>
      <c r="H5" s="11" t="s">
        <v>14</v>
      </c>
      <c r="I5" s="11" t="s">
        <v>15</v>
      </c>
    </row>
    <row r="6" spans="1:9" ht="32.1" customHeight="1">
      <c r="A6" s="8">
        <v>2029</v>
      </c>
      <c r="B6" s="9">
        <v>0.7</v>
      </c>
      <c r="C6" s="10">
        <v>1</v>
      </c>
      <c r="D6" s="11" t="s">
        <v>9</v>
      </c>
      <c r="E6" s="10" cm="1">
        <f t="array" ref="E6">8*30*3+2*30*9</f>
        <v>1260</v>
      </c>
      <c r="F6" s="10" cm="1">
        <f t="array" ref="F6">E6*3600*4*(C6+B6)*0.000004</f>
        <v>123.3792</v>
      </c>
      <c r="G6" s="11" t="s">
        <v>16</v>
      </c>
      <c r="H6" s="11" t="s">
        <v>14</v>
      </c>
      <c r="I6" s="11" t="s">
        <v>25</v>
      </c>
    </row>
    <row r="7" spans="1:9" ht="25.5">
      <c r="A7" s="8">
        <v>2030</v>
      </c>
      <c r="B7" s="9">
        <v>0.7</v>
      </c>
      <c r="C7" s="10">
        <v>0</v>
      </c>
      <c r="D7" s="11" t="s">
        <v>9</v>
      </c>
      <c r="E7" s="10">
        <f>24*30*3</f>
        <v>2160</v>
      </c>
      <c r="F7" s="10" cm="1">
        <f t="array" ref="F7">E7*3600*4*(C7+B7)*0.000004</f>
        <v>87.091200000000001</v>
      </c>
      <c r="G7" s="11" t="s">
        <v>16</v>
      </c>
      <c r="H7" s="11" t="s">
        <v>17</v>
      </c>
      <c r="I7" s="11" t="s">
        <v>28</v>
      </c>
    </row>
    <row r="8" spans="1:9" ht="25.5">
      <c r="A8" s="8"/>
      <c r="B8" s="9">
        <v>0.7</v>
      </c>
      <c r="C8" s="10">
        <v>1</v>
      </c>
      <c r="D8" s="11" t="s">
        <v>9</v>
      </c>
      <c r="E8" s="10">
        <f>8*30*3+2*30*6</f>
        <v>1080</v>
      </c>
      <c r="F8" s="10" cm="1">
        <f t="array" ref="F8">E8*3600*4*(C8+B8)*0.000004</f>
        <v>105.75359999999999</v>
      </c>
      <c r="G8" s="11" t="s">
        <v>26</v>
      </c>
      <c r="H8" s="11" t="s">
        <v>27</v>
      </c>
      <c r="I8" s="11" t="s">
        <v>29</v>
      </c>
    </row>
    <row r="9" spans="1:9" ht="20.100000000000001" customHeight="1">
      <c r="A9" s="8">
        <v>2031</v>
      </c>
      <c r="B9" s="9">
        <v>0.7</v>
      </c>
      <c r="C9" s="10">
        <v>1</v>
      </c>
      <c r="D9" s="11" t="s">
        <v>18</v>
      </c>
      <c r="E9" s="10" cm="1">
        <f t="array" ref="E9">2*30*12</f>
        <v>720</v>
      </c>
      <c r="F9" s="10" cm="1">
        <f t="array" ref="F9">E9*3600*4*(C9+B9)*0.000004</f>
        <v>70.502399999999994</v>
      </c>
      <c r="G9" s="11" t="s">
        <v>16</v>
      </c>
      <c r="H9" s="11" t="s">
        <v>17</v>
      </c>
      <c r="I9" s="11" t="s">
        <v>19</v>
      </c>
    </row>
    <row r="10" spans="1:9" ht="32.1" customHeight="1">
      <c r="A10" s="8">
        <v>2032</v>
      </c>
      <c r="B10" s="9">
        <v>0.7</v>
      </c>
      <c r="C10" s="12"/>
      <c r="D10" s="11" t="s">
        <v>9</v>
      </c>
      <c r="E10" s="10" cm="1">
        <f t="array" ref="E10">8*30*3+180+24*4*12</f>
        <v>2052</v>
      </c>
      <c r="F10" s="10" cm="1">
        <f t="array" ref="F10">E10*3600*4*(C10+B10)*0.000004</f>
        <v>82.736639999999994</v>
      </c>
      <c r="G10" s="11" t="s">
        <v>16</v>
      </c>
      <c r="H10" s="11" t="s">
        <v>20</v>
      </c>
      <c r="I10" s="11" t="s">
        <v>21</v>
      </c>
    </row>
    <row r="11" spans="1:9" ht="32.1" customHeight="1">
      <c r="A11" s="8">
        <v>2033</v>
      </c>
      <c r="B11" s="9">
        <v>0.7</v>
      </c>
      <c r="C11" s="12"/>
      <c r="D11" s="11" t="s">
        <v>9</v>
      </c>
      <c r="E11" s="10" cm="1">
        <f t="array" ref="E11">180+24*4*12</f>
        <v>1332</v>
      </c>
      <c r="F11" s="10" cm="1">
        <f t="array" ref="F11">E11*3600*4*(C11+B11)*0.000004</f>
        <v>53.706240000000001</v>
      </c>
      <c r="G11" s="11" t="s">
        <v>16</v>
      </c>
      <c r="H11" s="11" t="s">
        <v>20</v>
      </c>
      <c r="I11" s="11" t="s">
        <v>22</v>
      </c>
    </row>
    <row r="12" spans="1:9" ht="32.1" customHeight="1">
      <c r="A12" s="8">
        <v>2034</v>
      </c>
      <c r="B12" s="9">
        <v>0.7</v>
      </c>
      <c r="C12" s="12"/>
      <c r="D12" s="11" t="s">
        <v>9</v>
      </c>
      <c r="E12" s="10" cm="1">
        <f t="array" ref="E12">180+24*4*12</f>
        <v>1332</v>
      </c>
      <c r="F12" s="10" cm="1">
        <f t="array" ref="F12">E12*3600*4*(C12+B12)*0.000004</f>
        <v>53.706240000000001</v>
      </c>
      <c r="G12" s="11" t="s">
        <v>16</v>
      </c>
      <c r="H12" s="11" t="s">
        <v>20</v>
      </c>
      <c r="I12" s="11" t="s">
        <v>22</v>
      </c>
    </row>
    <row r="13" spans="1:9" ht="32.1" customHeight="1">
      <c r="A13" s="8">
        <v>2035</v>
      </c>
      <c r="B13" s="9">
        <v>0.7</v>
      </c>
      <c r="C13" s="12"/>
      <c r="D13" s="11" t="s">
        <v>9</v>
      </c>
      <c r="E13" s="10" cm="1">
        <f t="array" ref="E13">180+24*4*12</f>
        <v>1332</v>
      </c>
      <c r="F13" s="10" cm="1">
        <f t="array" ref="F13">E13*3600*4*(C13+B13)*0.000004</f>
        <v>53.706240000000001</v>
      </c>
      <c r="G13" s="11" t="s">
        <v>16</v>
      </c>
      <c r="H13" s="11" t="s">
        <v>20</v>
      </c>
      <c r="I13" s="11" t="s">
        <v>22</v>
      </c>
    </row>
    <row r="14" spans="1:9" ht="32.1" customHeight="1">
      <c r="A14" s="8">
        <v>2036</v>
      </c>
      <c r="B14" s="9">
        <v>0.7</v>
      </c>
      <c r="C14" s="12"/>
      <c r="D14" s="11" t="s">
        <v>9</v>
      </c>
      <c r="E14" s="10" cm="1">
        <f t="array" ref="E14">180+24*4*12</f>
        <v>1332</v>
      </c>
      <c r="F14" s="10" cm="1">
        <f t="array" ref="F14">E14*3600*4*(C14+B14)*0.000004</f>
        <v>53.706240000000001</v>
      </c>
      <c r="G14" s="11" t="s">
        <v>16</v>
      </c>
      <c r="H14" s="11" t="s">
        <v>20</v>
      </c>
      <c r="I14" s="11" t="s">
        <v>22</v>
      </c>
    </row>
    <row r="15" spans="1:9" ht="32.1" customHeight="1">
      <c r="A15" s="8">
        <v>2037</v>
      </c>
      <c r="B15" s="9">
        <v>0.7</v>
      </c>
      <c r="C15" s="12"/>
      <c r="D15" s="11" t="s">
        <v>9</v>
      </c>
      <c r="E15" s="10" cm="1">
        <f t="array" ref="E15">180+24*4*12</f>
        <v>1332</v>
      </c>
      <c r="F15" s="10" cm="1">
        <f t="array" ref="F15">E15*3600*4*(C15+B15)*0.000004</f>
        <v>53.706240000000001</v>
      </c>
      <c r="G15" s="11" t="s">
        <v>16</v>
      </c>
      <c r="H15" s="11" t="s">
        <v>20</v>
      </c>
      <c r="I15" s="11" t="s">
        <v>22</v>
      </c>
    </row>
    <row r="16" spans="1:9" ht="20.100000000000001" customHeight="1">
      <c r="A16" s="8">
        <v>2038</v>
      </c>
      <c r="B16" s="13"/>
      <c r="C16" s="12"/>
      <c r="D16" s="11" t="s">
        <v>9</v>
      </c>
      <c r="E16" s="12"/>
      <c r="F16" s="12"/>
      <c r="G16" s="11" t="s">
        <v>23</v>
      </c>
      <c r="H16" s="11" t="s">
        <v>24</v>
      </c>
      <c r="I16" s="12"/>
    </row>
    <row r="17" spans="1:9" ht="20.100000000000001" customHeight="1">
      <c r="A17" s="8">
        <v>2039</v>
      </c>
      <c r="B17" s="13"/>
      <c r="C17" s="12"/>
      <c r="D17" s="11" t="s">
        <v>9</v>
      </c>
      <c r="E17" s="12"/>
      <c r="F17" s="12"/>
      <c r="G17" s="11" t="s">
        <v>23</v>
      </c>
      <c r="H17" s="11" t="s">
        <v>24</v>
      </c>
      <c r="I17" s="12"/>
    </row>
    <row r="18" spans="1:9" ht="20.100000000000001" customHeight="1">
      <c r="A18" s="8">
        <v>2040</v>
      </c>
      <c r="B18" s="13"/>
      <c r="C18" s="12"/>
      <c r="D18" s="11" t="s">
        <v>9</v>
      </c>
      <c r="E18" s="12"/>
      <c r="F18" s="12"/>
      <c r="G18" s="11" t="s">
        <v>23</v>
      </c>
      <c r="H18" s="11" t="s">
        <v>24</v>
      </c>
      <c r="I18" s="12"/>
    </row>
    <row r="19" spans="1:9" ht="20.100000000000001" customHeight="1">
      <c r="A19" s="8">
        <v>2041</v>
      </c>
      <c r="B19" s="13"/>
      <c r="C19" s="12"/>
      <c r="D19" s="11" t="s">
        <v>9</v>
      </c>
      <c r="E19" s="12"/>
      <c r="F19" s="12"/>
      <c r="G19" s="11" t="s">
        <v>23</v>
      </c>
      <c r="H19" s="11" t="s">
        <v>24</v>
      </c>
      <c r="I19" s="12"/>
    </row>
    <row r="20" spans="1:9" ht="20.100000000000001" customHeight="1">
      <c r="A20" s="8">
        <v>2042</v>
      </c>
      <c r="B20" s="13"/>
      <c r="C20" s="12"/>
      <c r="D20" s="11" t="s">
        <v>9</v>
      </c>
      <c r="E20" s="12"/>
      <c r="F20" s="12"/>
      <c r="G20" s="11" t="s">
        <v>23</v>
      </c>
      <c r="H20" s="11" t="s">
        <v>24</v>
      </c>
      <c r="I20" s="12"/>
    </row>
    <row r="21" spans="1:9" ht="20.100000000000001" customHeight="1">
      <c r="A21" s="8">
        <v>2043</v>
      </c>
      <c r="B21" s="13"/>
      <c r="C21" s="12"/>
      <c r="D21" s="11" t="s">
        <v>9</v>
      </c>
      <c r="E21" s="12"/>
      <c r="F21" s="12"/>
      <c r="G21" s="11" t="s">
        <v>23</v>
      </c>
      <c r="H21" s="11" t="s">
        <v>24</v>
      </c>
      <c r="I21" s="12"/>
    </row>
    <row r="22" spans="1:9" ht="20.100000000000001" customHeight="1">
      <c r="A22" s="8">
        <v>2044</v>
      </c>
      <c r="B22" s="13"/>
      <c r="C22" s="12"/>
      <c r="D22" s="11" t="s">
        <v>9</v>
      </c>
      <c r="E22" s="12"/>
      <c r="F22" s="12"/>
      <c r="G22" s="11" t="s">
        <v>23</v>
      </c>
      <c r="H22" s="11" t="s">
        <v>24</v>
      </c>
      <c r="I22" s="12"/>
    </row>
    <row r="23" spans="1:9" ht="20.100000000000001" customHeight="1">
      <c r="A23" s="8">
        <v>2045</v>
      </c>
      <c r="B23" s="13"/>
      <c r="C23" s="12"/>
      <c r="D23" s="11" t="s">
        <v>9</v>
      </c>
      <c r="E23" s="12"/>
      <c r="F23" s="12"/>
      <c r="G23" s="11" t="s">
        <v>23</v>
      </c>
      <c r="H23" s="11" t="s">
        <v>24</v>
      </c>
      <c r="I23" s="12"/>
    </row>
    <row r="24" spans="1:9" ht="20.100000000000001" customHeight="1">
      <c r="A24" s="8">
        <v>2046</v>
      </c>
      <c r="B24" s="13"/>
      <c r="C24" s="12"/>
      <c r="D24" s="11" t="s">
        <v>9</v>
      </c>
      <c r="E24" s="12"/>
      <c r="F24" s="12"/>
      <c r="G24" s="11" t="s">
        <v>23</v>
      </c>
      <c r="H24" s="11" t="s">
        <v>24</v>
      </c>
      <c r="I24" s="12"/>
    </row>
  </sheetData>
  <mergeCells count="1">
    <mergeCell ref="A1:I1"/>
  </mergeCells>
  <phoneticPr fontId="3" type="noConversion"/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Operational use of 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Jean-Luc Revol</dc:creator>
  <cp:lastModifiedBy>Jean-Luc Revol</cp:lastModifiedBy>
  <dcterms:created xsi:type="dcterms:W3CDTF">2026-07-15T13:04:04Z</dcterms:created>
  <dcterms:modified xsi:type="dcterms:W3CDTF">2026-07-15T13:17:15Z</dcterms:modified>
</cp:coreProperties>
</file>